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Ababa\Desktop\Przetargi 2024\13. BSP.4.2024 Środki czystości kwiecień - wrzesień 2024\1. Odpowiedzi na pytania + modyfikacja\"/>
    </mc:Choice>
  </mc:AlternateContent>
  <xr:revisionPtr revIDLastSave="0" documentId="13_ncr:1_{045E749D-AC00-4CDB-9E29-3D20689247BD}" xr6:coauthVersionLast="47" xr6:coauthVersionMax="47" xr10:uidLastSave="{00000000-0000-0000-0000-000000000000}"/>
  <bookViews>
    <workbookView xWindow="-108" yWindow="-108" windowWidth="23256" windowHeight="12456" tabRatio="413" xr2:uid="{00000000-000D-0000-FFFF-FFFF00000000}"/>
  </bookViews>
  <sheets>
    <sheet name="Zakres rzeczowo- finansow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H19" i="1"/>
  <c r="F29" i="1"/>
  <c r="H29" i="1" s="1"/>
  <c r="F28" i="1"/>
  <c r="F27" i="1"/>
  <c r="H27" i="1" s="1"/>
  <c r="F26" i="1"/>
  <c r="H26" i="1" s="1"/>
  <c r="H33" i="1"/>
  <c r="F33" i="1"/>
  <c r="F31" i="1"/>
  <c r="H39" i="1"/>
  <c r="H38" i="1"/>
  <c r="H40" i="1" s="1"/>
  <c r="F4" i="1"/>
  <c r="H4" i="1" s="1"/>
  <c r="F5" i="1"/>
  <c r="H5" i="1" s="1"/>
  <c r="F3" i="1"/>
  <c r="H3" i="1" s="1"/>
  <c r="F6" i="1"/>
  <c r="H6" i="1" s="1"/>
  <c r="F7" i="1"/>
  <c r="H7" i="1" s="1"/>
  <c r="F8" i="1"/>
  <c r="H8" i="1" s="1"/>
  <c r="F9" i="1"/>
  <c r="H9" i="1" s="1"/>
  <c r="F10" i="1"/>
  <c r="H10" i="1" s="1"/>
  <c r="F11" i="1"/>
  <c r="H11" i="1" s="1"/>
  <c r="F12" i="1"/>
  <c r="H12" i="1" s="1"/>
  <c r="F13" i="1"/>
  <c r="H13" i="1" s="1"/>
  <c r="F14" i="1"/>
  <c r="H14" i="1" s="1"/>
  <c r="F15" i="1"/>
  <c r="H15" i="1" s="1"/>
  <c r="F16" i="1"/>
  <c r="H16" i="1" s="1"/>
  <c r="F17" i="1"/>
  <c r="H17" i="1" s="1"/>
  <c r="F18" i="1"/>
  <c r="H18" i="1" s="1"/>
  <c r="F20" i="1"/>
  <c r="H20" i="1" s="1"/>
  <c r="F21" i="1"/>
  <c r="H21" i="1" s="1"/>
  <c r="F22" i="1"/>
  <c r="H22" i="1" s="1"/>
  <c r="F23" i="1"/>
  <c r="H23" i="1" s="1"/>
  <c r="F24" i="1"/>
  <c r="H24" i="1" s="1"/>
  <c r="F25" i="1"/>
  <c r="H25" i="1" s="1"/>
  <c r="H28" i="1"/>
  <c r="F30" i="1"/>
  <c r="H30" i="1" s="1"/>
  <c r="H31" i="1"/>
  <c r="F32" i="1"/>
  <c r="H32" i="1" s="1"/>
  <c r="F34" i="1"/>
  <c r="H34" i="1" s="1"/>
  <c r="F35" i="1"/>
  <c r="H35" i="1" s="1"/>
</calcChain>
</file>

<file path=xl/sharedStrings.xml><?xml version="1.0" encoding="utf-8"?>
<sst xmlns="http://schemas.openxmlformats.org/spreadsheetml/2006/main" count="88" uniqueCount="60">
  <si>
    <t>Lp.</t>
  </si>
  <si>
    <t>Nazwa materiału</t>
  </si>
  <si>
    <t>szt.</t>
  </si>
  <si>
    <t>opk.</t>
  </si>
  <si>
    <t>Wartość netto</t>
  </si>
  <si>
    <t>c.j. netto</t>
  </si>
  <si>
    <t>j.m</t>
  </si>
  <si>
    <t>ilość</t>
  </si>
  <si>
    <t>Mydło w płynie bezzapachowe białe, 5l</t>
  </si>
  <si>
    <t>Gąbka kuchenna 10 szt w opakowaniu</t>
  </si>
  <si>
    <t xml:space="preserve">Rękawice gumowe gospodarcze </t>
  </si>
  <si>
    <t>para</t>
  </si>
  <si>
    <t>Pasta BHP Pollena Ostrzeszów 500g</t>
  </si>
  <si>
    <t xml:space="preserve">Ścierka tetra ok 80x50cm </t>
  </si>
  <si>
    <t xml:space="preserve">Kostka zawieszka do wc Bref Blue aktiv w opakowaniu 3x 50g </t>
  </si>
  <si>
    <t xml:space="preserve">Ścierka podłogowa szara ok 60x60cm </t>
  </si>
  <si>
    <t>Wykonawca :</t>
  </si>
  <si>
    <t xml:space="preserve">Ścierka kuchenna bawełniana ok 60x50cm </t>
  </si>
  <si>
    <t>Ściereczka z Mikrofibry 32x32cm</t>
  </si>
  <si>
    <t>Vileda wkład do mopa płaskiego</t>
  </si>
  <si>
    <t>Wartość brutto</t>
  </si>
  <si>
    <r>
      <t>Krem ochronny do rąk Ziaja 100ml</t>
    </r>
    <r>
      <rPr>
        <b/>
        <sz val="11"/>
        <color rgb="FFFF0000"/>
        <rFont val="Calibri"/>
        <family val="2"/>
        <charset val="238"/>
        <scheme val="minor"/>
      </rPr>
      <t/>
    </r>
  </si>
  <si>
    <t>WARTOŚĆ NETTO</t>
  </si>
  <si>
    <t>WARTOŚĆ BRUTTO</t>
  </si>
  <si>
    <r>
      <t xml:space="preserve">SUMA </t>
    </r>
    <r>
      <rPr>
        <b/>
        <sz val="11"/>
        <rFont val="Calibri"/>
        <family val="2"/>
        <charset val="238"/>
        <scheme val="minor"/>
      </rPr>
      <t>VAT</t>
    </r>
  </si>
  <si>
    <t>rol.</t>
  </si>
  <si>
    <t>Płyn do naczyń Ludwik 900g</t>
  </si>
  <si>
    <t>Tabletki do zmywarki Finish Classic</t>
  </si>
  <si>
    <t>tabl.</t>
  </si>
  <si>
    <t>Worki na śmieci 35l grubość folii minimum 10 mikronów (20 szt.)</t>
  </si>
  <si>
    <t xml:space="preserve"> </t>
  </si>
  <si>
    <t>Worki na śmieci 120l grubość folii minimum 30 mikronów (25 szt.)</t>
  </si>
  <si>
    <t>Worki na śmieci 240l grubość folii minimum 30 mikronów (20 szt.)</t>
  </si>
  <si>
    <t>Cif krem mleczko do czyszczenia 780 g lub 750 ml</t>
  </si>
  <si>
    <t>Odświeżacz powietrza Brise lub CIRRUS* 300 ml</t>
  </si>
  <si>
    <r>
      <t>Rękawice lateksowe lub nitrylowe* pakowane po 100 szt.</t>
    </r>
    <r>
      <rPr>
        <b/>
        <sz val="11"/>
        <color rgb="FFFF0000"/>
        <rFont val="Calibri"/>
        <family val="2"/>
        <charset val="238"/>
        <scheme val="minor"/>
      </rPr>
      <t/>
    </r>
  </si>
  <si>
    <t xml:space="preserve">Mydło toaletowe w kostce Luksja, min 90g </t>
  </si>
  <si>
    <t>Worki na śmieci 60l grubość folii minimum 10 mikronów (10 szt.)</t>
  </si>
  <si>
    <t>Pronto, płyn do mycia paneli min 750 ml</t>
  </si>
  <si>
    <t>Pronto, płyn do mycia drewna min 750 ml</t>
  </si>
  <si>
    <t>*produkty oznaczone gwiazdką muszą zachowywać równoważność produktu, w szczególności w zakresie jakośći</t>
  </si>
  <si>
    <t xml:space="preserve">Ręcznik papierowy Katrin Plus S2 dwuwarstwowy biały dł.ok  60m </t>
  </si>
  <si>
    <t>Ręcznik papierowy Merida RAB 302</t>
  </si>
  <si>
    <t>VAT [zł]</t>
  </si>
  <si>
    <t>TAK Spray do mebli 300 ml p/kurzowi lub Areozol Przeciw kurzowi Pronto Oryginal 300 ml*</t>
  </si>
  <si>
    <r>
      <t>Papier toaletowy Katrin Gigant S2 biały dwuwarstwowy dł rolki ok 130m szer. 9,5 cm średnica zewnętrzna rolki ok 19 cm  lub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Papier toaletowy Jumbo biały celuloza 2 warstwy 19 cm*</t>
    </r>
  </si>
  <si>
    <r>
      <t>Papier toaletowy Tork Soft T4 biały dł rolki około 49m lub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Papier toaletowy MAXX*</t>
    </r>
  </si>
  <si>
    <r>
      <t xml:space="preserve">Ścierka uniwerslana Prima Maxi lub MATI* </t>
    </r>
    <r>
      <rPr>
        <strike/>
        <sz val="11"/>
        <color rgb="FFFF0000"/>
        <rFont val="Calibri"/>
        <family val="2"/>
        <charset val="238"/>
        <scheme val="minor"/>
      </rPr>
      <t>10 szt</t>
    </r>
  </si>
  <si>
    <r>
      <t>opk.</t>
    </r>
    <r>
      <rPr>
        <sz val="11"/>
        <color rgb="FFFF0000"/>
        <rFont val="Calibri"/>
        <family val="2"/>
        <charset val="238"/>
        <scheme val="minor"/>
      </rPr>
      <t xml:space="preserve"> szt.</t>
    </r>
  </si>
  <si>
    <r>
      <rPr>
        <b/>
        <strike/>
        <sz val="11"/>
        <color rgb="FFFF0000"/>
        <rFont val="Calibri"/>
        <family val="2"/>
        <charset val="238"/>
        <scheme val="minor"/>
      </rPr>
      <t>11</t>
    </r>
    <r>
      <rPr>
        <b/>
        <sz val="11"/>
        <color rgb="FFFF0000"/>
        <rFont val="Calibri"/>
        <family val="2"/>
        <charset val="238"/>
        <scheme val="minor"/>
      </rPr>
      <t xml:space="preserve">  220</t>
    </r>
  </si>
  <si>
    <r>
      <rPr>
        <b/>
        <strike/>
        <sz val="11"/>
        <color rgb="FFFF0000"/>
        <rFont val="Calibri"/>
        <family val="2"/>
        <charset val="238"/>
        <scheme val="minor"/>
      </rPr>
      <t>21</t>
    </r>
    <r>
      <rPr>
        <b/>
        <sz val="11"/>
        <color rgb="FFFF0000"/>
        <rFont val="Calibri"/>
        <family val="2"/>
        <charset val="238"/>
        <scheme val="minor"/>
      </rPr>
      <t xml:space="preserve">  210</t>
    </r>
  </si>
  <si>
    <r>
      <rPr>
        <b/>
        <strike/>
        <sz val="11"/>
        <color rgb="FFFF0000"/>
        <rFont val="Calibri"/>
        <family val="2"/>
        <charset val="238"/>
        <scheme val="minor"/>
      </rPr>
      <t>15</t>
    </r>
    <r>
      <rPr>
        <b/>
        <sz val="11"/>
        <color rgb="FFFF0000"/>
        <rFont val="Calibri"/>
        <family val="2"/>
        <charset val="238"/>
        <scheme val="minor"/>
      </rPr>
      <t xml:space="preserve">  375</t>
    </r>
  </si>
  <si>
    <r>
      <rPr>
        <b/>
        <strike/>
        <sz val="11"/>
        <color rgb="FFFF0000"/>
        <rFont val="Calibri"/>
        <family val="2"/>
        <charset val="238"/>
        <scheme val="minor"/>
      </rPr>
      <t>10</t>
    </r>
    <r>
      <rPr>
        <b/>
        <sz val="11"/>
        <color rgb="FFFF0000"/>
        <rFont val="Calibri"/>
        <family val="2"/>
        <charset val="238"/>
        <scheme val="minor"/>
      </rPr>
      <t xml:space="preserve">  200</t>
    </r>
  </si>
  <si>
    <r>
      <rPr>
        <b/>
        <strike/>
        <sz val="11"/>
        <color rgb="FFFF0000"/>
        <rFont val="Calibri"/>
        <family val="2"/>
        <charset val="238"/>
        <scheme val="minor"/>
      </rPr>
      <t>5</t>
    </r>
    <r>
      <rPr>
        <b/>
        <sz val="11"/>
        <color rgb="FFFF0000"/>
        <rFont val="Calibri"/>
        <family val="2"/>
        <charset val="238"/>
        <scheme val="minor"/>
      </rPr>
      <t xml:space="preserve"> 50</t>
    </r>
  </si>
  <si>
    <r>
      <t>szt.</t>
    </r>
    <r>
      <rPr>
        <sz val="11"/>
        <color rgb="FFFF0000"/>
        <rFont val="Calibri"/>
        <family val="2"/>
        <charset val="238"/>
        <scheme val="minor"/>
      </rPr>
      <t xml:space="preserve">  kg</t>
    </r>
  </si>
  <si>
    <r>
      <rPr>
        <b/>
        <strike/>
        <sz val="11"/>
        <color rgb="FFFF0000"/>
        <rFont val="Calibri"/>
        <family val="2"/>
        <charset val="238"/>
        <scheme val="minor"/>
      </rPr>
      <t>3</t>
    </r>
    <r>
      <rPr>
        <b/>
        <sz val="11"/>
        <color rgb="FFFF0000"/>
        <rFont val="Calibri"/>
        <family val="2"/>
        <charset val="238"/>
        <scheme val="minor"/>
      </rPr>
      <t xml:space="preserve">    30</t>
    </r>
  </si>
  <si>
    <r>
      <t xml:space="preserve">Proszek do prania Blitz Universal </t>
    </r>
    <r>
      <rPr>
        <strike/>
        <sz val="11"/>
        <color rgb="FFFF0000"/>
        <rFont val="Calibri"/>
        <family val="2"/>
        <charset val="238"/>
        <scheme val="minor"/>
      </rPr>
      <t>10 kg</t>
    </r>
    <r>
      <rPr>
        <sz val="11"/>
        <rFont val="Calibri"/>
        <family val="2"/>
        <charset val="238"/>
        <scheme val="minor"/>
      </rPr>
      <t xml:space="preserve"> lub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Proszek do prania Purox </t>
    </r>
    <r>
      <rPr>
        <strike/>
        <sz val="11"/>
        <color rgb="FFFF0000"/>
        <rFont val="Calibri"/>
        <family val="2"/>
        <charset val="238"/>
        <scheme val="minor"/>
      </rPr>
      <t>10 kg</t>
    </r>
    <r>
      <rPr>
        <sz val="11"/>
        <rFont val="Calibri"/>
        <family val="2"/>
        <charset val="238"/>
        <scheme val="minor"/>
      </rPr>
      <t>*</t>
    </r>
  </si>
  <si>
    <r>
      <t xml:space="preserve">Zakres rzeczowo-finansowy-załącznik nr 1 do oferty/umowy </t>
    </r>
    <r>
      <rPr>
        <sz val="8"/>
        <color rgb="FFFF0000"/>
        <rFont val="Arial"/>
        <family val="2"/>
        <charset val="238"/>
      </rPr>
      <t>po modyfikacji z dn. 13.03.2024 r.</t>
    </r>
  </si>
  <si>
    <r>
      <t>Płyn do podłóg AJAX  lub TAK*</t>
    </r>
    <r>
      <rPr>
        <sz val="11"/>
        <color rgb="FFFF0000"/>
        <rFont val="Calibri"/>
        <family val="2"/>
        <charset val="238"/>
        <scheme val="minor"/>
      </rPr>
      <t xml:space="preserve">  lub Mors </t>
    </r>
    <r>
      <rPr>
        <sz val="11"/>
        <rFont val="Calibri"/>
        <family val="2"/>
        <charset val="238"/>
        <scheme val="minor"/>
      </rPr>
      <t>uniwersalny 1l</t>
    </r>
  </si>
  <si>
    <r>
      <t>Płyn do mycia szyb i glazury Ludwik 750 ML lub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TAK 750 ML  lub Płyn do mycia okien CLIN Windows &amp; Glass 750 ml lub </t>
    </r>
    <r>
      <rPr>
        <sz val="11"/>
        <color rgb="FFFF0000"/>
        <rFont val="Calibri"/>
        <family val="2"/>
        <charset val="238"/>
        <scheme val="minor"/>
      </rPr>
      <t>Mors 750 ml</t>
    </r>
    <r>
      <rPr>
        <sz val="11"/>
        <rFont val="Calibri"/>
        <family val="2"/>
        <charset val="238"/>
        <scheme val="minor"/>
      </rPr>
      <t xml:space="preserve"> 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</si>
</sst>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  <charset val="238"/>
    </font>
    <font>
      <sz val="8"/>
      <name val="Arial"/>
      <family val="2"/>
      <charset val="1"/>
    </font>
    <font>
      <sz val="8"/>
      <name val="Arial"/>
      <family val="2"/>
      <charset val="238"/>
    </font>
    <font>
      <sz val="6"/>
      <name val="Arial"/>
      <family val="2"/>
      <charset val="1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rgb="FFFF0000"/>
      <name val="Arial"/>
      <family val="2"/>
      <charset val="1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  <font>
      <b/>
      <strike/>
      <sz val="11"/>
      <color rgb="FFFF0000"/>
      <name val="Calibri"/>
      <family val="2"/>
      <charset val="238"/>
      <scheme val="minor"/>
    </font>
    <font>
      <sz val="8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26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4" fontId="1" fillId="0" borderId="0" xfId="0" applyNumberFormat="1" applyFont="1" applyAlignment="1">
      <alignment horizontal="right"/>
    </xf>
    <xf numFmtId="4" fontId="1" fillId="0" borderId="0" xfId="0" applyNumberFormat="1" applyFont="1"/>
    <xf numFmtId="0" fontId="1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4" fontId="5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" fontId="5" fillId="0" borderId="8" xfId="0" applyNumberFormat="1" applyFont="1" applyBorder="1"/>
    <xf numFmtId="4" fontId="5" fillId="0" borderId="0" xfId="0" applyNumberFormat="1" applyFont="1" applyAlignment="1">
      <alignment vertical="center"/>
    </xf>
    <xf numFmtId="4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indent="1"/>
    </xf>
    <xf numFmtId="0" fontId="4" fillId="0" borderId="1" xfId="0" quotePrefix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4" fontId="1" fillId="0" borderId="0" xfId="0" applyNumberFormat="1" applyFont="1" applyAlignment="1">
      <alignment vertical="center"/>
    </xf>
    <xf numFmtId="4" fontId="4" fillId="0" borderId="4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horizontal="center" vertical="center"/>
    </xf>
    <xf numFmtId="4" fontId="4" fillId="0" borderId="7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4" fontId="5" fillId="0" borderId="13" xfId="0" applyNumberFormat="1" applyFont="1" applyBorder="1" applyAlignment="1">
      <alignment horizontal="center" vertical="center"/>
    </xf>
    <xf numFmtId="4" fontId="5" fillId="0" borderId="12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9" fillId="0" borderId="1" xfId="0" applyFont="1" applyBorder="1" applyAlignment="1">
      <alignment horizontal="center" vertical="center"/>
    </xf>
    <xf numFmtId="0" fontId="7" fillId="0" borderId="1" xfId="0" quotePrefix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3" fontId="7" fillId="0" borderId="1" xfId="0" quotePrefix="1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7"/>
  <sheetViews>
    <sheetView tabSelected="1" zoomScaleNormal="100" workbookViewId="0">
      <selection activeCell="H43" sqref="A1:H43"/>
    </sheetView>
  </sheetViews>
  <sheetFormatPr defaultColWidth="11.5546875" defaultRowHeight="10.199999999999999" x14ac:dyDescent="0.2"/>
  <cols>
    <col min="1" max="1" width="3.88671875" style="1" bestFit="1" customWidth="1"/>
    <col min="2" max="2" width="100.77734375" style="2" customWidth="1"/>
    <col min="3" max="3" width="7.88671875" style="1" bestFit="1" customWidth="1"/>
    <col min="4" max="4" width="11.5546875" style="1"/>
    <col min="5" max="5" width="8" style="3" customWidth="1"/>
    <col min="6" max="6" width="12.6640625" style="4" customWidth="1"/>
    <col min="7" max="7" width="11.21875" style="14" customWidth="1"/>
    <col min="8" max="8" width="14.88671875" style="2" customWidth="1"/>
    <col min="9" max="16384" width="11.5546875" style="2"/>
  </cols>
  <sheetData>
    <row r="1" spans="1:10" ht="19.5" customHeight="1" x14ac:dyDescent="0.2">
      <c r="A1" s="39" t="s">
        <v>57</v>
      </c>
      <c r="B1" s="39"/>
      <c r="C1" s="39"/>
      <c r="D1" s="39"/>
      <c r="E1" s="39"/>
      <c r="F1" s="39"/>
      <c r="G1" s="39"/>
      <c r="H1" s="39"/>
    </row>
    <row r="2" spans="1:10" s="5" customFormat="1" ht="28.8" x14ac:dyDescent="0.25">
      <c r="A2" s="20" t="s">
        <v>0</v>
      </c>
      <c r="B2" s="20" t="s">
        <v>1</v>
      </c>
      <c r="C2" s="20" t="s">
        <v>6</v>
      </c>
      <c r="D2" s="21" t="s">
        <v>7</v>
      </c>
      <c r="E2" s="22" t="s">
        <v>5</v>
      </c>
      <c r="F2" s="22" t="s">
        <v>4</v>
      </c>
      <c r="G2" s="18" t="s">
        <v>43</v>
      </c>
      <c r="H2" s="19" t="s">
        <v>20</v>
      </c>
    </row>
    <row r="3" spans="1:10" s="5" customFormat="1" ht="14.4" x14ac:dyDescent="0.25">
      <c r="A3" s="11">
        <v>1</v>
      </c>
      <c r="B3" s="23" t="s">
        <v>46</v>
      </c>
      <c r="C3" s="12" t="s">
        <v>25</v>
      </c>
      <c r="D3" s="24">
        <v>300</v>
      </c>
      <c r="E3" s="34"/>
      <c r="F3" s="34">
        <f>D3*E3</f>
        <v>0</v>
      </c>
      <c r="G3" s="12"/>
      <c r="H3" s="34">
        <f>(F3*G3/100)+F3</f>
        <v>0</v>
      </c>
    </row>
    <row r="4" spans="1:10" s="5" customFormat="1" ht="28.5" customHeight="1" x14ac:dyDescent="0.25">
      <c r="A4" s="11">
        <v>2</v>
      </c>
      <c r="B4" s="23" t="s">
        <v>45</v>
      </c>
      <c r="C4" s="12" t="s">
        <v>25</v>
      </c>
      <c r="D4" s="24">
        <v>24</v>
      </c>
      <c r="E4" s="34"/>
      <c r="F4" s="34">
        <f>D4*E4</f>
        <v>0</v>
      </c>
      <c r="G4" s="12"/>
      <c r="H4" s="34">
        <f>(F4*G4/100)+F4</f>
        <v>0</v>
      </c>
    </row>
    <row r="5" spans="1:10" s="5" customFormat="1" ht="14.4" x14ac:dyDescent="0.25">
      <c r="A5" s="11">
        <v>3</v>
      </c>
      <c r="B5" s="25" t="s">
        <v>41</v>
      </c>
      <c r="C5" s="12" t="s">
        <v>25</v>
      </c>
      <c r="D5" s="24">
        <v>240</v>
      </c>
      <c r="E5" s="34"/>
      <c r="F5" s="34">
        <f>D5*E5</f>
        <v>0</v>
      </c>
      <c r="G5" s="12"/>
      <c r="H5" s="34">
        <f>(F5*G5/100)+F5</f>
        <v>0</v>
      </c>
    </row>
    <row r="6" spans="1:10" s="5" customFormat="1" ht="14.4" x14ac:dyDescent="0.25">
      <c r="A6" s="11">
        <v>4</v>
      </c>
      <c r="B6" s="25" t="s">
        <v>42</v>
      </c>
      <c r="C6" s="26" t="s">
        <v>25</v>
      </c>
      <c r="D6" s="24">
        <v>36</v>
      </c>
      <c r="E6" s="34"/>
      <c r="F6" s="34">
        <f t="shared" ref="F6:F35" si="0">D6*E6</f>
        <v>0</v>
      </c>
      <c r="G6" s="12"/>
      <c r="H6" s="34">
        <f t="shared" ref="H6:H35" si="1">(F6*G6/100)+F6</f>
        <v>0</v>
      </c>
    </row>
    <row r="7" spans="1:10" s="5" customFormat="1" ht="14.4" x14ac:dyDescent="0.25">
      <c r="A7" s="11">
        <v>5</v>
      </c>
      <c r="B7" s="23" t="s">
        <v>8</v>
      </c>
      <c r="C7" s="12" t="s">
        <v>2</v>
      </c>
      <c r="D7" s="24">
        <v>15</v>
      </c>
      <c r="E7" s="34"/>
      <c r="F7" s="34">
        <f t="shared" si="0"/>
        <v>0</v>
      </c>
      <c r="G7" s="12"/>
      <c r="H7" s="34">
        <f>(F7*G7/100)+F7</f>
        <v>0</v>
      </c>
    </row>
    <row r="8" spans="1:10" s="5" customFormat="1" ht="14.4" x14ac:dyDescent="0.25">
      <c r="A8" s="11">
        <v>6</v>
      </c>
      <c r="B8" s="23" t="s">
        <v>26</v>
      </c>
      <c r="C8" s="12" t="s">
        <v>2</v>
      </c>
      <c r="D8" s="24">
        <v>30</v>
      </c>
      <c r="E8" s="34"/>
      <c r="F8" s="34">
        <f t="shared" si="0"/>
        <v>0</v>
      </c>
      <c r="G8" s="12"/>
      <c r="H8" s="34">
        <f t="shared" si="1"/>
        <v>0</v>
      </c>
    </row>
    <row r="9" spans="1:10" s="5" customFormat="1" ht="14.4" x14ac:dyDescent="0.25">
      <c r="A9" s="11">
        <v>7</v>
      </c>
      <c r="B9" s="23" t="s">
        <v>33</v>
      </c>
      <c r="C9" s="12" t="s">
        <v>2</v>
      </c>
      <c r="D9" s="24">
        <v>32</v>
      </c>
      <c r="E9" s="34"/>
      <c r="F9" s="34">
        <f t="shared" si="0"/>
        <v>0</v>
      </c>
      <c r="G9" s="12"/>
      <c r="H9" s="34">
        <f t="shared" si="1"/>
        <v>0</v>
      </c>
    </row>
    <row r="10" spans="1:10" s="5" customFormat="1" ht="14.4" x14ac:dyDescent="0.25">
      <c r="A10" s="11">
        <v>8</v>
      </c>
      <c r="B10" s="23" t="s">
        <v>34</v>
      </c>
      <c r="C10" s="12" t="s">
        <v>2</v>
      </c>
      <c r="D10" s="24">
        <v>40</v>
      </c>
      <c r="E10" s="34"/>
      <c r="F10" s="34">
        <f t="shared" si="0"/>
        <v>0</v>
      </c>
      <c r="G10" s="12"/>
      <c r="H10" s="34">
        <f>(F10*G10/100)+F10</f>
        <v>0</v>
      </c>
    </row>
    <row r="11" spans="1:10" s="5" customFormat="1" ht="14.4" x14ac:dyDescent="0.25">
      <c r="A11" s="11">
        <v>9</v>
      </c>
      <c r="B11" s="23" t="s">
        <v>58</v>
      </c>
      <c r="C11" s="12" t="s">
        <v>2</v>
      </c>
      <c r="D11" s="24">
        <v>40</v>
      </c>
      <c r="E11" s="34"/>
      <c r="F11" s="34">
        <f t="shared" si="0"/>
        <v>0</v>
      </c>
      <c r="G11" s="12"/>
      <c r="H11" s="34">
        <f t="shared" si="1"/>
        <v>0</v>
      </c>
    </row>
    <row r="12" spans="1:10" s="5" customFormat="1" ht="28.8" x14ac:dyDescent="0.25">
      <c r="A12" s="11">
        <v>10</v>
      </c>
      <c r="B12" s="52" t="s">
        <v>59</v>
      </c>
      <c r="C12" s="12" t="s">
        <v>2</v>
      </c>
      <c r="D12" s="24">
        <v>20</v>
      </c>
      <c r="E12" s="34"/>
      <c r="F12" s="34">
        <f t="shared" si="0"/>
        <v>0</v>
      </c>
      <c r="G12" s="12"/>
      <c r="H12" s="34">
        <f t="shared" si="1"/>
        <v>0</v>
      </c>
    </row>
    <row r="13" spans="1:10" s="5" customFormat="1" ht="15" customHeight="1" x14ac:dyDescent="0.25">
      <c r="A13" s="11">
        <v>11</v>
      </c>
      <c r="B13" s="23" t="s">
        <v>27</v>
      </c>
      <c r="C13" s="12" t="s">
        <v>28</v>
      </c>
      <c r="D13" s="24">
        <v>300</v>
      </c>
      <c r="E13" s="34"/>
      <c r="F13" s="34">
        <f t="shared" si="0"/>
        <v>0</v>
      </c>
      <c r="G13" s="12"/>
      <c r="H13" s="34">
        <f t="shared" si="1"/>
        <v>0</v>
      </c>
    </row>
    <row r="14" spans="1:10" s="5" customFormat="1" ht="14.4" x14ac:dyDescent="0.25">
      <c r="A14" s="11">
        <v>12</v>
      </c>
      <c r="B14" s="52" t="s">
        <v>34</v>
      </c>
      <c r="C14" s="12" t="s">
        <v>2</v>
      </c>
      <c r="D14" s="24">
        <v>20</v>
      </c>
      <c r="E14" s="34"/>
      <c r="F14" s="34">
        <f t="shared" si="0"/>
        <v>0</v>
      </c>
      <c r="G14" s="12"/>
      <c r="H14" s="34">
        <f t="shared" si="1"/>
        <v>0</v>
      </c>
      <c r="J14" s="30"/>
    </row>
    <row r="15" spans="1:10" s="5" customFormat="1" ht="14.4" x14ac:dyDescent="0.25">
      <c r="A15" s="11">
        <v>13</v>
      </c>
      <c r="B15" s="23" t="s">
        <v>14</v>
      </c>
      <c r="C15" s="12" t="s">
        <v>3</v>
      </c>
      <c r="D15" s="24">
        <v>30</v>
      </c>
      <c r="E15" s="34"/>
      <c r="F15" s="34">
        <f t="shared" si="0"/>
        <v>0</v>
      </c>
      <c r="G15" s="12"/>
      <c r="H15" s="34">
        <f t="shared" si="1"/>
        <v>0</v>
      </c>
    </row>
    <row r="16" spans="1:10" s="5" customFormat="1" ht="14.4" x14ac:dyDescent="0.25">
      <c r="A16" s="11">
        <v>14</v>
      </c>
      <c r="B16" s="23" t="s">
        <v>9</v>
      </c>
      <c r="C16" s="12" t="s">
        <v>3</v>
      </c>
      <c r="D16" s="24">
        <v>10</v>
      </c>
      <c r="E16" s="34"/>
      <c r="F16" s="34">
        <f t="shared" si="0"/>
        <v>0</v>
      </c>
      <c r="G16" s="12"/>
      <c r="H16" s="34">
        <f t="shared" si="1"/>
        <v>0</v>
      </c>
    </row>
    <row r="17" spans="1:11" s="5" customFormat="1" ht="14.4" x14ac:dyDescent="0.25">
      <c r="A17" s="11">
        <v>15</v>
      </c>
      <c r="B17" s="23" t="s">
        <v>10</v>
      </c>
      <c r="C17" s="12" t="s">
        <v>11</v>
      </c>
      <c r="D17" s="24">
        <v>5</v>
      </c>
      <c r="E17" s="34"/>
      <c r="F17" s="34">
        <f t="shared" si="0"/>
        <v>0</v>
      </c>
      <c r="G17" s="12"/>
      <c r="H17" s="34">
        <f t="shared" si="1"/>
        <v>0</v>
      </c>
      <c r="I17" s="5" t="s">
        <v>30</v>
      </c>
    </row>
    <row r="18" spans="1:11" s="5" customFormat="1" ht="14.4" x14ac:dyDescent="0.25">
      <c r="A18" s="11">
        <v>16</v>
      </c>
      <c r="B18" s="23" t="s">
        <v>35</v>
      </c>
      <c r="C18" s="12" t="s">
        <v>3</v>
      </c>
      <c r="D18" s="28">
        <v>5</v>
      </c>
      <c r="E18" s="34"/>
      <c r="F18" s="34">
        <f t="shared" si="0"/>
        <v>0</v>
      </c>
      <c r="G18" s="12"/>
      <c r="H18" s="34">
        <f t="shared" si="1"/>
        <v>0</v>
      </c>
    </row>
    <row r="19" spans="1:11" s="5" customFormat="1" ht="14.4" x14ac:dyDescent="0.25">
      <c r="A19" s="11">
        <v>17</v>
      </c>
      <c r="B19" s="23" t="s">
        <v>56</v>
      </c>
      <c r="C19" s="51" t="s">
        <v>54</v>
      </c>
      <c r="D19" s="50" t="s">
        <v>55</v>
      </c>
      <c r="E19" s="34"/>
      <c r="F19" s="34">
        <f>E19*30</f>
        <v>0</v>
      </c>
      <c r="G19" s="12"/>
      <c r="H19" s="34">
        <f t="shared" si="1"/>
        <v>0</v>
      </c>
      <c r="K19"/>
    </row>
    <row r="20" spans="1:11" s="5" customFormat="1" ht="14.4" x14ac:dyDescent="0.25">
      <c r="A20" s="11">
        <v>18</v>
      </c>
      <c r="B20" s="23" t="s">
        <v>36</v>
      </c>
      <c r="C20" s="12" t="s">
        <v>2</v>
      </c>
      <c r="D20" s="24">
        <v>660</v>
      </c>
      <c r="E20" s="34"/>
      <c r="F20" s="34">
        <f t="shared" si="0"/>
        <v>0</v>
      </c>
      <c r="G20" s="12"/>
      <c r="H20" s="34">
        <f t="shared" si="1"/>
        <v>0</v>
      </c>
      <c r="K20"/>
    </row>
    <row r="21" spans="1:11" s="5" customFormat="1" ht="14.4" x14ac:dyDescent="0.25">
      <c r="A21" s="11">
        <v>19</v>
      </c>
      <c r="B21" s="23" t="s">
        <v>12</v>
      </c>
      <c r="C21" s="12" t="s">
        <v>2</v>
      </c>
      <c r="D21" s="24">
        <v>320</v>
      </c>
      <c r="E21" s="34"/>
      <c r="F21" s="34">
        <f t="shared" si="0"/>
        <v>0</v>
      </c>
      <c r="G21" s="12"/>
      <c r="H21" s="34">
        <f t="shared" si="1"/>
        <v>0</v>
      </c>
      <c r="K21" s="27"/>
    </row>
    <row r="22" spans="1:11" s="5" customFormat="1" ht="14.4" x14ac:dyDescent="0.25">
      <c r="A22" s="11">
        <v>20</v>
      </c>
      <c r="B22" s="23" t="s">
        <v>21</v>
      </c>
      <c r="C22" s="12" t="s">
        <v>2</v>
      </c>
      <c r="D22" s="29">
        <v>12</v>
      </c>
      <c r="E22" s="34"/>
      <c r="F22" s="34">
        <f t="shared" si="0"/>
        <v>0</v>
      </c>
      <c r="G22" s="12"/>
      <c r="H22" s="34">
        <f t="shared" si="1"/>
        <v>0</v>
      </c>
      <c r="K22" s="27"/>
    </row>
    <row r="23" spans="1:11" s="5" customFormat="1" ht="14.4" x14ac:dyDescent="0.25">
      <c r="A23" s="11">
        <v>21</v>
      </c>
      <c r="B23" s="23" t="s">
        <v>17</v>
      </c>
      <c r="C23" s="12" t="s">
        <v>2</v>
      </c>
      <c r="D23" s="24">
        <v>10</v>
      </c>
      <c r="E23" s="34"/>
      <c r="F23" s="34">
        <f t="shared" si="0"/>
        <v>0</v>
      </c>
      <c r="G23" s="12"/>
      <c r="H23" s="34">
        <f t="shared" si="1"/>
        <v>0</v>
      </c>
      <c r="J23" s="5" t="s">
        <v>30</v>
      </c>
      <c r="K23" s="27"/>
    </row>
    <row r="24" spans="1:11" s="5" customFormat="1" ht="14.4" x14ac:dyDescent="0.25">
      <c r="A24" s="11">
        <v>22</v>
      </c>
      <c r="B24" s="23" t="s">
        <v>13</v>
      </c>
      <c r="C24" s="12" t="s">
        <v>2</v>
      </c>
      <c r="D24" s="24">
        <v>10</v>
      </c>
      <c r="E24" s="34"/>
      <c r="F24" s="34">
        <f t="shared" si="0"/>
        <v>0</v>
      </c>
      <c r="G24" s="12"/>
      <c r="H24" s="34">
        <f t="shared" si="1"/>
        <v>0</v>
      </c>
      <c r="K24" s="27"/>
    </row>
    <row r="25" spans="1:11" s="5" customFormat="1" ht="14.4" x14ac:dyDescent="0.25">
      <c r="A25" s="11">
        <v>23</v>
      </c>
      <c r="B25" s="23" t="s">
        <v>15</v>
      </c>
      <c r="C25" s="12" t="s">
        <v>2</v>
      </c>
      <c r="D25" s="28">
        <v>10</v>
      </c>
      <c r="E25" s="34"/>
      <c r="F25" s="34">
        <f t="shared" si="0"/>
        <v>0</v>
      </c>
      <c r="G25" s="12"/>
      <c r="H25" s="34">
        <f t="shared" si="1"/>
        <v>0</v>
      </c>
      <c r="K25" s="27"/>
    </row>
    <row r="26" spans="1:11" s="5" customFormat="1" ht="14.4" x14ac:dyDescent="0.25">
      <c r="A26" s="11">
        <v>24</v>
      </c>
      <c r="B26" s="23" t="s">
        <v>29</v>
      </c>
      <c r="C26" s="46" t="s">
        <v>48</v>
      </c>
      <c r="D26" s="48" t="s">
        <v>49</v>
      </c>
      <c r="E26" s="34"/>
      <c r="F26" s="34">
        <f>E26*220</f>
        <v>0</v>
      </c>
      <c r="G26" s="12"/>
      <c r="H26" s="34">
        <f t="shared" si="1"/>
        <v>0</v>
      </c>
      <c r="K26"/>
    </row>
    <row r="27" spans="1:11" s="5" customFormat="1" ht="14.4" x14ac:dyDescent="0.25">
      <c r="A27" s="11">
        <v>25</v>
      </c>
      <c r="B27" s="23" t="s">
        <v>37</v>
      </c>
      <c r="C27" s="46" t="s">
        <v>48</v>
      </c>
      <c r="D27" s="48" t="s">
        <v>50</v>
      </c>
      <c r="E27" s="34"/>
      <c r="F27" s="34">
        <f>E27*210</f>
        <v>0</v>
      </c>
      <c r="G27" s="12"/>
      <c r="H27" s="34">
        <f t="shared" si="1"/>
        <v>0</v>
      </c>
      <c r="K27"/>
    </row>
    <row r="28" spans="1:11" s="5" customFormat="1" ht="14.4" x14ac:dyDescent="0.25">
      <c r="A28" s="11">
        <v>26</v>
      </c>
      <c r="B28" s="23" t="s">
        <v>31</v>
      </c>
      <c r="C28" s="46" t="s">
        <v>48</v>
      </c>
      <c r="D28" s="48" t="s">
        <v>51</v>
      </c>
      <c r="E28" s="34"/>
      <c r="F28" s="34">
        <f>E28*375</f>
        <v>0</v>
      </c>
      <c r="G28" s="12"/>
      <c r="H28" s="34">
        <f t="shared" si="1"/>
        <v>0</v>
      </c>
      <c r="K28"/>
    </row>
    <row r="29" spans="1:11" s="5" customFormat="1" ht="14.4" x14ac:dyDescent="0.25">
      <c r="A29" s="11">
        <v>27</v>
      </c>
      <c r="B29" s="23" t="s">
        <v>32</v>
      </c>
      <c r="C29" s="46" t="s">
        <v>48</v>
      </c>
      <c r="D29" s="49" t="s">
        <v>52</v>
      </c>
      <c r="E29" s="34"/>
      <c r="F29" s="34">
        <f>E29*200</f>
        <v>0</v>
      </c>
      <c r="G29" s="12"/>
      <c r="H29" s="34">
        <f t="shared" si="1"/>
        <v>0</v>
      </c>
      <c r="K29"/>
    </row>
    <row r="30" spans="1:11" s="10" customFormat="1" ht="15.75" customHeight="1" x14ac:dyDescent="0.25">
      <c r="A30" s="11">
        <v>28</v>
      </c>
      <c r="B30" s="23" t="s">
        <v>44</v>
      </c>
      <c r="C30" s="12" t="s">
        <v>2</v>
      </c>
      <c r="D30" s="24">
        <v>10</v>
      </c>
      <c r="E30" s="34"/>
      <c r="F30" s="34">
        <f t="shared" si="0"/>
        <v>0</v>
      </c>
      <c r="G30" s="12"/>
      <c r="H30" s="34">
        <f t="shared" si="1"/>
        <v>0</v>
      </c>
    </row>
    <row r="31" spans="1:11" s="10" customFormat="1" ht="14.4" x14ac:dyDescent="0.25">
      <c r="A31" s="11">
        <v>29</v>
      </c>
      <c r="B31" s="23" t="s">
        <v>19</v>
      </c>
      <c r="C31" s="12" t="s">
        <v>2</v>
      </c>
      <c r="D31" s="24">
        <v>2</v>
      </c>
      <c r="E31" s="34"/>
      <c r="F31" s="34">
        <f>D31*E31</f>
        <v>0</v>
      </c>
      <c r="G31" s="12"/>
      <c r="H31" s="34">
        <f t="shared" si="1"/>
        <v>0</v>
      </c>
    </row>
    <row r="32" spans="1:11" s="10" customFormat="1" ht="14.4" x14ac:dyDescent="0.25">
      <c r="A32" s="11">
        <v>30</v>
      </c>
      <c r="B32" s="23" t="s">
        <v>18</v>
      </c>
      <c r="C32" s="12" t="s">
        <v>2</v>
      </c>
      <c r="D32" s="28">
        <v>20</v>
      </c>
      <c r="E32" s="34"/>
      <c r="F32" s="34">
        <f t="shared" si="0"/>
        <v>0</v>
      </c>
      <c r="G32" s="12"/>
      <c r="H32" s="34">
        <f t="shared" si="1"/>
        <v>0</v>
      </c>
    </row>
    <row r="33" spans="1:8" s="10" customFormat="1" ht="14.4" x14ac:dyDescent="0.25">
      <c r="A33" s="11">
        <v>31</v>
      </c>
      <c r="B33" s="23" t="s">
        <v>47</v>
      </c>
      <c r="C33" s="46" t="s">
        <v>48</v>
      </c>
      <c r="D33" s="47" t="s">
        <v>53</v>
      </c>
      <c r="E33" s="34"/>
      <c r="F33" s="34">
        <f>E33*50</f>
        <v>0</v>
      </c>
      <c r="G33" s="12"/>
      <c r="H33" s="34">
        <f>(F33*G33/100)+F33</f>
        <v>0</v>
      </c>
    </row>
    <row r="34" spans="1:8" s="10" customFormat="1" ht="14.4" x14ac:dyDescent="0.25">
      <c r="A34" s="11">
        <v>32</v>
      </c>
      <c r="B34" s="23" t="s">
        <v>38</v>
      </c>
      <c r="C34" s="12" t="s">
        <v>2</v>
      </c>
      <c r="D34" s="24">
        <v>3</v>
      </c>
      <c r="E34" s="34"/>
      <c r="F34" s="34">
        <f t="shared" si="0"/>
        <v>0</v>
      </c>
      <c r="G34" s="12"/>
      <c r="H34" s="34">
        <f t="shared" si="1"/>
        <v>0</v>
      </c>
    </row>
    <row r="35" spans="1:8" s="5" customFormat="1" ht="15" thickBot="1" x14ac:dyDescent="0.3">
      <c r="A35" s="11">
        <v>33</v>
      </c>
      <c r="B35" s="23" t="s">
        <v>39</v>
      </c>
      <c r="C35" s="12" t="s">
        <v>2</v>
      </c>
      <c r="D35" s="24">
        <v>3</v>
      </c>
      <c r="E35" s="34"/>
      <c r="F35" s="37">
        <f t="shared" si="0"/>
        <v>0</v>
      </c>
      <c r="G35" s="35"/>
      <c r="H35" s="37">
        <f t="shared" si="1"/>
        <v>0</v>
      </c>
    </row>
    <row r="36" spans="1:8" s="5" customFormat="1" ht="15" thickBot="1" x14ac:dyDescent="0.35">
      <c r="A36" s="7"/>
      <c r="B36" s="6"/>
      <c r="C36" s="7"/>
      <c r="D36" s="7"/>
      <c r="E36" s="8"/>
      <c r="F36" s="38"/>
      <c r="G36" s="36"/>
      <c r="H36" s="38"/>
    </row>
    <row r="37" spans="1:8" s="5" customFormat="1" ht="15" thickBot="1" x14ac:dyDescent="0.35">
      <c r="A37" s="7"/>
      <c r="B37" s="2" t="s">
        <v>40</v>
      </c>
      <c r="C37" s="7"/>
      <c r="D37" s="7"/>
      <c r="E37" s="8"/>
      <c r="F37" s="16"/>
      <c r="G37" s="13"/>
      <c r="H37" s="17"/>
    </row>
    <row r="38" spans="1:8" s="5" customFormat="1" ht="14.4" x14ac:dyDescent="0.3">
      <c r="B38" s="2"/>
      <c r="C38" s="2"/>
      <c r="F38" s="40" t="s">
        <v>22</v>
      </c>
      <c r="G38" s="41"/>
      <c r="H38" s="31">
        <f>F36</f>
        <v>0</v>
      </c>
    </row>
    <row r="39" spans="1:8" s="5" customFormat="1" ht="14.4" x14ac:dyDescent="0.3">
      <c r="C39" s="2"/>
      <c r="F39" s="44" t="s">
        <v>24</v>
      </c>
      <c r="G39" s="45"/>
      <c r="H39" s="32">
        <f>G36</f>
        <v>0</v>
      </c>
    </row>
    <row r="40" spans="1:8" s="5" customFormat="1" ht="15" thickBot="1" x14ac:dyDescent="0.35">
      <c r="B40" s="2"/>
      <c r="C40" s="2"/>
      <c r="F40" s="42" t="s">
        <v>23</v>
      </c>
      <c r="G40" s="43"/>
      <c r="H40" s="33">
        <f>H38+H39</f>
        <v>0</v>
      </c>
    </row>
    <row r="41" spans="1:8" s="5" customFormat="1" x14ac:dyDescent="0.2">
      <c r="A41" s="1"/>
      <c r="B41" s="2"/>
      <c r="C41" s="1"/>
      <c r="G41" s="3"/>
      <c r="H41" s="4"/>
    </row>
    <row r="42" spans="1:8" s="5" customFormat="1" x14ac:dyDescent="0.2">
      <c r="A42" s="1"/>
      <c r="B42" s="2"/>
      <c r="C42" s="1"/>
      <c r="F42" s="1"/>
      <c r="G42" s="3"/>
      <c r="H42" s="4"/>
    </row>
    <row r="43" spans="1:8" s="5" customFormat="1" ht="14.4" x14ac:dyDescent="0.3">
      <c r="A43" s="1"/>
      <c r="B43" s="2"/>
      <c r="C43" s="1"/>
      <c r="F43" s="1"/>
      <c r="G43" s="9" t="s">
        <v>16</v>
      </c>
    </row>
    <row r="44" spans="1:8" s="5" customFormat="1" x14ac:dyDescent="0.2">
      <c r="A44" s="1"/>
      <c r="B44" s="2"/>
      <c r="C44" s="1"/>
      <c r="D44" s="1"/>
      <c r="E44" s="3"/>
      <c r="F44" s="4"/>
      <c r="G44" s="14"/>
    </row>
    <row r="45" spans="1:8" s="5" customFormat="1" x14ac:dyDescent="0.2">
      <c r="A45" s="1"/>
      <c r="B45" s="2"/>
      <c r="C45" s="1"/>
      <c r="D45" s="1"/>
      <c r="E45" s="3"/>
      <c r="F45" s="4"/>
      <c r="G45" s="14"/>
    </row>
    <row r="46" spans="1:8" s="5" customFormat="1" x14ac:dyDescent="0.2">
      <c r="A46" s="1"/>
      <c r="B46" s="2"/>
      <c r="C46" s="1"/>
      <c r="D46" s="1"/>
      <c r="E46" s="3"/>
      <c r="F46" s="4"/>
      <c r="G46" s="14"/>
    </row>
    <row r="47" spans="1:8" s="5" customFormat="1" x14ac:dyDescent="0.2">
      <c r="A47" s="1"/>
      <c r="B47" s="2"/>
      <c r="C47" s="1"/>
      <c r="D47" s="1"/>
      <c r="E47" s="3"/>
      <c r="F47" s="4"/>
      <c r="G47" s="14"/>
    </row>
    <row r="48" spans="1:8" s="5" customFormat="1" x14ac:dyDescent="0.2">
      <c r="A48" s="1"/>
      <c r="B48" s="2"/>
      <c r="C48" s="1"/>
      <c r="D48" s="1"/>
      <c r="E48" s="3"/>
      <c r="F48" s="4"/>
      <c r="G48" s="14"/>
    </row>
    <row r="49" spans="1:7" s="5" customFormat="1" x14ac:dyDescent="0.2">
      <c r="A49" s="1"/>
      <c r="B49" s="2"/>
      <c r="C49" s="1"/>
      <c r="D49" s="1"/>
      <c r="E49" s="3"/>
      <c r="F49" s="4"/>
      <c r="G49" s="14"/>
    </row>
    <row r="50" spans="1:7" s="5" customFormat="1" x14ac:dyDescent="0.2">
      <c r="A50" s="1"/>
      <c r="B50" s="2"/>
      <c r="C50" s="1"/>
      <c r="D50" s="1"/>
      <c r="E50" s="3"/>
      <c r="F50" s="4"/>
      <c r="G50" s="14"/>
    </row>
    <row r="51" spans="1:7" s="5" customFormat="1" x14ac:dyDescent="0.2">
      <c r="A51" s="1"/>
      <c r="B51" s="2"/>
      <c r="C51" s="1"/>
      <c r="D51" s="1"/>
      <c r="E51" s="3"/>
      <c r="F51" s="4"/>
      <c r="G51" s="14"/>
    </row>
    <row r="52" spans="1:7" s="5" customFormat="1" x14ac:dyDescent="0.2">
      <c r="A52" s="1"/>
      <c r="B52" s="2"/>
      <c r="C52" s="1"/>
      <c r="D52" s="1"/>
      <c r="E52" s="3"/>
      <c r="F52" s="4"/>
      <c r="G52" s="14"/>
    </row>
    <row r="53" spans="1:7" s="5" customFormat="1" x14ac:dyDescent="0.2">
      <c r="A53" s="1"/>
      <c r="B53" s="2"/>
      <c r="C53" s="1"/>
      <c r="D53" s="1"/>
      <c r="E53" s="3"/>
      <c r="F53" s="4"/>
      <c r="G53" s="14"/>
    </row>
    <row r="54" spans="1:7" s="5" customFormat="1" x14ac:dyDescent="0.2">
      <c r="A54" s="1"/>
      <c r="B54" s="2"/>
      <c r="C54" s="1"/>
      <c r="D54" s="1"/>
      <c r="E54" s="3"/>
      <c r="F54" s="4"/>
      <c r="G54" s="14"/>
    </row>
    <row r="55" spans="1:7" s="5" customFormat="1" x14ac:dyDescent="0.2">
      <c r="A55" s="1"/>
      <c r="B55" s="2"/>
      <c r="C55" s="1"/>
      <c r="D55" s="1"/>
      <c r="E55" s="3"/>
      <c r="F55" s="4"/>
      <c r="G55" s="14"/>
    </row>
    <row r="56" spans="1:7" s="5" customFormat="1" x14ac:dyDescent="0.2">
      <c r="A56" s="1"/>
      <c r="B56" s="2"/>
      <c r="C56" s="1"/>
      <c r="D56" s="1"/>
      <c r="E56" s="3"/>
      <c r="F56" s="4"/>
      <c r="G56" s="14"/>
    </row>
    <row r="57" spans="1:7" s="5" customFormat="1" x14ac:dyDescent="0.2">
      <c r="A57" s="1"/>
      <c r="B57" s="2"/>
      <c r="C57" s="1"/>
      <c r="D57" s="1"/>
      <c r="E57" s="3"/>
      <c r="F57" s="4"/>
      <c r="G57" s="14"/>
    </row>
    <row r="58" spans="1:7" s="5" customFormat="1" x14ac:dyDescent="0.2">
      <c r="A58" s="1"/>
      <c r="B58" s="2"/>
      <c r="C58" s="1"/>
      <c r="D58" s="1"/>
      <c r="E58" s="3"/>
      <c r="F58" s="4"/>
      <c r="G58" s="14"/>
    </row>
    <row r="59" spans="1:7" s="5" customFormat="1" x14ac:dyDescent="0.2">
      <c r="A59" s="1"/>
      <c r="B59" s="2"/>
      <c r="C59" s="1"/>
      <c r="D59" s="1"/>
      <c r="E59" s="3"/>
      <c r="F59" s="4"/>
      <c r="G59" s="14"/>
    </row>
    <row r="60" spans="1:7" s="5" customFormat="1" x14ac:dyDescent="0.2">
      <c r="A60" s="1"/>
      <c r="B60" s="2"/>
      <c r="C60" s="1"/>
      <c r="D60" s="1"/>
      <c r="E60" s="3"/>
      <c r="F60" s="4"/>
      <c r="G60" s="14"/>
    </row>
    <row r="61" spans="1:7" s="5" customFormat="1" x14ac:dyDescent="0.2">
      <c r="A61" s="1"/>
      <c r="B61" s="2"/>
      <c r="C61" s="1"/>
      <c r="D61" s="1"/>
      <c r="E61" s="3"/>
      <c r="F61" s="4"/>
      <c r="G61" s="14"/>
    </row>
    <row r="62" spans="1:7" s="5" customFormat="1" x14ac:dyDescent="0.2">
      <c r="A62" s="1"/>
      <c r="B62" s="2"/>
      <c r="C62" s="1"/>
      <c r="D62" s="1"/>
      <c r="E62" s="3"/>
      <c r="F62" s="4"/>
      <c r="G62" s="14"/>
    </row>
    <row r="63" spans="1:7" s="5" customFormat="1" x14ac:dyDescent="0.2">
      <c r="A63" s="1"/>
      <c r="B63" s="2"/>
      <c r="C63" s="1"/>
      <c r="D63" s="1"/>
      <c r="E63" s="3"/>
      <c r="F63" s="4"/>
      <c r="G63" s="14"/>
    </row>
    <row r="64" spans="1:7" s="5" customFormat="1" x14ac:dyDescent="0.2">
      <c r="A64" s="1"/>
      <c r="B64" s="2"/>
      <c r="C64" s="1"/>
      <c r="D64" s="1"/>
      <c r="E64" s="3"/>
      <c r="F64" s="4"/>
      <c r="G64" s="14"/>
    </row>
    <row r="65" spans="1:7" s="5" customFormat="1" x14ac:dyDescent="0.2">
      <c r="A65" s="1"/>
      <c r="B65" s="2"/>
      <c r="C65" s="1"/>
      <c r="D65" s="1"/>
      <c r="E65" s="3"/>
      <c r="F65" s="4"/>
      <c r="G65" s="14"/>
    </row>
    <row r="66" spans="1:7" s="5" customFormat="1" x14ac:dyDescent="0.2">
      <c r="A66" s="1"/>
      <c r="B66" s="2"/>
      <c r="C66" s="1"/>
      <c r="D66" s="1"/>
      <c r="E66" s="3"/>
      <c r="F66" s="4"/>
      <c r="G66" s="14"/>
    </row>
    <row r="67" spans="1:7" s="5" customFormat="1" x14ac:dyDescent="0.2">
      <c r="A67" s="1"/>
      <c r="B67" s="2"/>
      <c r="C67" s="1"/>
      <c r="D67" s="1"/>
      <c r="E67" s="3"/>
      <c r="F67" s="4"/>
      <c r="G67" s="14"/>
    </row>
    <row r="68" spans="1:7" s="5" customFormat="1" x14ac:dyDescent="0.2">
      <c r="A68" s="1"/>
      <c r="B68" s="2"/>
      <c r="C68" s="1"/>
      <c r="D68" s="1"/>
      <c r="E68" s="3"/>
      <c r="F68" s="4"/>
      <c r="G68" s="14"/>
    </row>
    <row r="69" spans="1:7" s="5" customFormat="1" x14ac:dyDescent="0.2">
      <c r="A69" s="1"/>
      <c r="B69" s="2"/>
      <c r="C69" s="1"/>
      <c r="D69" s="1"/>
      <c r="E69" s="3"/>
      <c r="F69" s="4"/>
      <c r="G69" s="14"/>
    </row>
    <row r="70" spans="1:7" s="5" customFormat="1" x14ac:dyDescent="0.2">
      <c r="A70" s="1"/>
      <c r="B70" s="2"/>
      <c r="C70" s="1"/>
      <c r="D70" s="1"/>
      <c r="E70" s="3"/>
      <c r="F70" s="4"/>
      <c r="G70" s="14"/>
    </row>
    <row r="71" spans="1:7" s="5" customFormat="1" x14ac:dyDescent="0.2">
      <c r="A71" s="1"/>
      <c r="B71" s="2"/>
      <c r="C71" s="1"/>
      <c r="D71" s="1"/>
      <c r="E71" s="3"/>
      <c r="F71" s="4"/>
      <c r="G71" s="14"/>
    </row>
    <row r="72" spans="1:7" s="5" customFormat="1" x14ac:dyDescent="0.2">
      <c r="A72" s="1"/>
      <c r="B72" s="2"/>
      <c r="C72" s="1"/>
      <c r="D72" s="1"/>
      <c r="E72" s="3"/>
      <c r="F72" s="4"/>
      <c r="G72" s="15"/>
    </row>
    <row r="73" spans="1:7" s="5" customFormat="1" x14ac:dyDescent="0.2">
      <c r="A73" s="1"/>
      <c r="B73" s="2"/>
      <c r="C73" s="1"/>
      <c r="D73" s="1"/>
      <c r="E73" s="3"/>
      <c r="F73" s="4"/>
      <c r="G73" s="15"/>
    </row>
    <row r="74" spans="1:7" s="5" customFormat="1" x14ac:dyDescent="0.2">
      <c r="A74" s="1"/>
      <c r="B74" s="2"/>
      <c r="C74" s="1"/>
      <c r="D74" s="1"/>
      <c r="E74" s="3"/>
      <c r="F74" s="4"/>
      <c r="G74" s="15"/>
    </row>
    <row r="75" spans="1:7" s="5" customFormat="1" x14ac:dyDescent="0.2">
      <c r="A75" s="1"/>
      <c r="B75" s="2"/>
      <c r="C75" s="1"/>
      <c r="D75" s="1"/>
      <c r="E75" s="3"/>
      <c r="F75" s="4"/>
      <c r="G75" s="15"/>
    </row>
    <row r="76" spans="1:7" s="5" customFormat="1" x14ac:dyDescent="0.2">
      <c r="A76" s="1"/>
      <c r="B76" s="2"/>
      <c r="C76" s="1"/>
      <c r="D76" s="1"/>
      <c r="E76" s="3"/>
      <c r="F76" s="4"/>
      <c r="G76" s="15"/>
    </row>
    <row r="77" spans="1:7" s="5" customFormat="1" x14ac:dyDescent="0.2">
      <c r="A77" s="1"/>
      <c r="B77" s="2"/>
      <c r="C77" s="1"/>
      <c r="D77" s="1"/>
      <c r="E77" s="3"/>
      <c r="F77" s="4"/>
      <c r="G77" s="15"/>
    </row>
  </sheetData>
  <sheetProtection selectLockedCells="1" selectUnlockedCells="1"/>
  <mergeCells count="4">
    <mergeCell ref="A1:H1"/>
    <mergeCell ref="F38:G38"/>
    <mergeCell ref="F40:G40"/>
    <mergeCell ref="F39:G39"/>
  </mergeCells>
  <phoneticPr fontId="2" type="noConversion"/>
  <pageMargins left="0.78749999999999998" right="0.78749999999999998" top="1.0249999999999999" bottom="1.0249999999999999" header="0.78749999999999998" footer="0.78749999999999998"/>
  <pageSetup paperSize="9" scale="67" orientation="landscape" useFirstPageNumber="1" horizontalDpi="300" verticalDpi="300" r:id="rId1"/>
  <headerFooter alignWithMargins="0">
    <oddHeader>&amp;C&amp;A</oddHeader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Zakres rzeczowo- finansowy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a.twardowska</dc:creator>
  <cp:lastModifiedBy>Ababa</cp:lastModifiedBy>
  <cp:lastPrinted>2024-03-13T11:42:03Z</cp:lastPrinted>
  <dcterms:created xsi:type="dcterms:W3CDTF">2013-01-29T13:09:29Z</dcterms:created>
  <dcterms:modified xsi:type="dcterms:W3CDTF">2024-03-13T11:51:13Z</dcterms:modified>
</cp:coreProperties>
</file>